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<sst xmlns="http://schemas.openxmlformats.org/spreadsheetml/2006/main" count="25" uniqueCount="25">
  <si>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ИГРОК</t>
  </si>
  <si>
    <t>КОЛ-ВО ИГР</t>
  </si>
  <si>
    <t>КОЛ-ВО ПОБЕД</t>
  </si>
  <si>
    <t>% ПОБЕД</t>
  </si>
  <si>
    <t>[-UNION-]dinmil</t>
  </si>
  <si>
    <t>ТИТУЛЫ</t>
  </si>
  <si>
    <t>очки клана</t>
  </si>
  <si>
    <t>коэффициент</t>
  </si>
  <si>
    <t>за кол-во игр</t>
  </si>
  <si>
    <t>за кол-во побед</t>
  </si>
  <si>
    <t>за титулы</t>
  </si>
  <si>
    <t>[-UNION-]Tatarin</t>
  </si>
  <si>
    <t>[-UNION-]CHITA</t>
  </si>
  <si>
    <t>[-UNION-]Vano</t>
  </si>
  <si>
    <t>[-UNION-]^^SiLVeR^^</t>
  </si>
  <si>
    <t xml:space="preserve"> [-UNION-]VLAD</t>
  </si>
  <si>
    <t>[-UNION-]yeti</t>
  </si>
  <si>
    <t>[-UNION-]KLeRIK</t>
  </si>
  <si>
    <t>[-UNION-]KOLCZAN</t>
  </si>
  <si>
    <t>[-UNION-]MuRdeR</t>
  </si>
  <si>
    <t>[-UNION-]^CiMaK^</t>
  </si>
  <si>
    <t>[-UNION-]FSou1</t>
  </si>
  <si>
    <t>итого</t>
  </si>
  <si>
    <t>за % побед</t>
  </si>
  <si>
    <t>очки за % побед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</si>
</sst>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2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20.00390625" style="0" customWidth="1"/>
    <col min="3" max="3" width="17.57421875" style="0" customWidth="1"/>
    <col min="4" max="4" width="15.421875" style="0" customWidth="1"/>
    <col min="6" max="6" width="17.28125" style="0" customWidth="1"/>
    <col min="7" max="7" width="11.00390625" style="0" customWidth="1"/>
    <col min="8" max="8" width="16.57421875" style="0" customWidth="1"/>
    <col min="10" max="10" width="15.28125" style="0" customWidth="1"/>
  </cols>
  <sheetData>
    <row r="3" spans="2:10" ht="14.25">
      <c r="B3" t="s">
        <v>0</v>
      </c>
      <c r="C3" t="s">
        <v>1</v>
      </c>
      <c r="D3" t="s">
        <v>2</v>
      </c>
      <c r="E3" t="s">
        <v>3</v>
      </c>
      <c r="F3" t="s">
        <v>5</v>
      </c>
      <c r="G3" t="s">
        <v>6</v>
      </c>
      <c r="H3" t="s">
        <v>24</v>
      </c>
      <c r="J3" t="s">
        <v>7</v>
      </c>
    </row>
    <row r="4" spans="2:12" ht="14.25">
      <c r="B4" t="s">
        <v>4</v>
      </c>
      <c r="C4" s="3">
        <f aca="true" t="shared" si="0" ref="C4:C15">D4/E4*100</f>
        <v>185.98884066955983</v>
      </c>
      <c r="D4" s="2">
        <v>120</v>
      </c>
      <c r="E4" s="1">
        <v>64.52</v>
      </c>
      <c r="F4" s="2">
        <v>1</v>
      </c>
      <c r="G4" s="1">
        <f>SUM(C4*K$4+D4*K$5+F4*K$6+C4/C$16*E4*K$7)</f>
        <v>74.26619222197012</v>
      </c>
      <c r="H4" s="1">
        <f>C4/C$16*E4*K$7</f>
        <v>20.176768716579556</v>
      </c>
      <c r="J4" t="s">
        <v>8</v>
      </c>
      <c r="K4">
        <f>100/L4</f>
        <v>0.13679890560875513</v>
      </c>
      <c r="L4">
        <v>731</v>
      </c>
    </row>
    <row r="5" spans="2:12" ht="14.25">
      <c r="B5" t="s">
        <v>11</v>
      </c>
      <c r="C5" s="3">
        <f t="shared" si="0"/>
        <v>108.99625833740036</v>
      </c>
      <c r="D5" s="2">
        <v>67</v>
      </c>
      <c r="E5" s="1">
        <v>61.47</v>
      </c>
      <c r="F5" s="2">
        <v>6</v>
      </c>
      <c r="G5" s="1">
        <f aca="true" t="shared" si="1" ref="G5:G15">SUM(C5*K$4+D5*K$5+F5*K$6+C5/C$16*E5*K$7)</f>
        <v>54.537569751067466</v>
      </c>
      <c r="H5" s="1">
        <f aca="true" t="shared" si="2" ref="H5:H15">C5/C$16*E5*K$7</f>
        <v>11.265362533423586</v>
      </c>
      <c r="J5" t="s">
        <v>9</v>
      </c>
      <c r="K5">
        <f>100/L5</f>
        <v>0.21978021978021978</v>
      </c>
      <c r="L5">
        <v>455</v>
      </c>
    </row>
    <row r="6" spans="2:12" ht="14.25">
      <c r="B6" t="s">
        <v>12</v>
      </c>
      <c r="C6" s="3">
        <f t="shared" si="0"/>
        <v>26.000452181777078</v>
      </c>
      <c r="D6" s="2">
        <v>23</v>
      </c>
      <c r="E6" s="1">
        <v>88.46</v>
      </c>
      <c r="F6" s="2">
        <v>11</v>
      </c>
      <c r="G6" s="1">
        <f t="shared" si="1"/>
        <v>37.47899246275602</v>
      </c>
      <c r="H6" s="1">
        <f t="shared" si="2"/>
        <v>3.867214004011082</v>
      </c>
      <c r="J6" t="s">
        <v>10</v>
      </c>
      <c r="K6">
        <f>100/L6</f>
        <v>2.272727272727273</v>
      </c>
      <c r="L6">
        <v>44</v>
      </c>
    </row>
    <row r="7" spans="2:12" ht="14.25">
      <c r="B7" t="s">
        <v>13</v>
      </c>
      <c r="C7" s="3">
        <f t="shared" si="0"/>
        <v>77.00130756937382</v>
      </c>
      <c r="D7" s="2">
        <v>53</v>
      </c>
      <c r="E7" s="1">
        <v>68.83</v>
      </c>
      <c r="F7" s="2">
        <v>2</v>
      </c>
      <c r="G7" s="1">
        <f t="shared" si="1"/>
        <v>35.63890698289566</v>
      </c>
      <c r="H7" s="1">
        <f t="shared" si="2"/>
        <v>8.911406183155972</v>
      </c>
      <c r="J7" t="s">
        <v>23</v>
      </c>
      <c r="K7">
        <f>100/L7</f>
        <v>1.2291052114060963</v>
      </c>
      <c r="L7">
        <v>81.36</v>
      </c>
    </row>
    <row r="8" spans="2:8" ht="14.25">
      <c r="B8" t="s">
        <v>14</v>
      </c>
      <c r="C8" s="3">
        <f t="shared" si="0"/>
        <v>108.00385728061717</v>
      </c>
      <c r="D8" s="2">
        <v>56</v>
      </c>
      <c r="E8" s="1">
        <v>51.85</v>
      </c>
      <c r="F8" s="2">
        <v>2</v>
      </c>
      <c r="G8" s="1">
        <f t="shared" si="1"/>
        <v>41.04378173172992</v>
      </c>
      <c r="H8" s="1">
        <f t="shared" si="2"/>
        <v>9.415825401070462</v>
      </c>
    </row>
    <row r="9" spans="2:8" ht="14.25">
      <c r="B9" t="s">
        <v>15</v>
      </c>
      <c r="C9" s="3">
        <f t="shared" si="0"/>
        <v>31.00148267960642</v>
      </c>
      <c r="D9" s="2">
        <v>23</v>
      </c>
      <c r="E9" s="1">
        <v>74.19</v>
      </c>
      <c r="F9" s="2">
        <v>0</v>
      </c>
      <c r="G9" s="1">
        <f t="shared" si="1"/>
        <v>13.163127961775071</v>
      </c>
      <c r="H9" s="1">
        <f t="shared" si="2"/>
        <v>3.867214004011082</v>
      </c>
    </row>
    <row r="10" spans="2:8" ht="14.25">
      <c r="B10" t="s">
        <v>16</v>
      </c>
      <c r="C10" s="3">
        <f t="shared" si="0"/>
        <v>44.002607561929594</v>
      </c>
      <c r="D10" s="2">
        <v>27</v>
      </c>
      <c r="E10" s="1">
        <v>61.36</v>
      </c>
      <c r="F10" s="2">
        <v>0</v>
      </c>
      <c r="G10" s="1">
        <f t="shared" si="1"/>
        <v>16.493347453699837</v>
      </c>
      <c r="H10" s="1">
        <f t="shared" si="2"/>
        <v>4.5397729612304</v>
      </c>
    </row>
    <row r="11" spans="2:8" ht="14.25">
      <c r="B11" t="s">
        <v>17</v>
      </c>
      <c r="C11" s="3">
        <f t="shared" si="0"/>
        <v>18.00055386319579</v>
      </c>
      <c r="D11" s="2">
        <v>13</v>
      </c>
      <c r="E11" s="1">
        <v>72.22</v>
      </c>
      <c r="F11" s="2">
        <v>0</v>
      </c>
      <c r="G11" s="1">
        <f t="shared" si="1"/>
        <v>7.505415536942277</v>
      </c>
      <c r="H11" s="1">
        <f t="shared" si="2"/>
        <v>2.1858166109627857</v>
      </c>
    </row>
    <row r="12" spans="2:8" ht="14.25">
      <c r="B12" t="s">
        <v>18</v>
      </c>
      <c r="C12" s="3">
        <f t="shared" si="0"/>
        <v>56.002800140007004</v>
      </c>
      <c r="D12" s="2">
        <v>32</v>
      </c>
      <c r="E12" s="1">
        <v>57.14</v>
      </c>
      <c r="F12" s="2">
        <v>0</v>
      </c>
      <c r="G12" s="1">
        <f t="shared" si="1"/>
        <v>20.07456046090038</v>
      </c>
      <c r="H12" s="1">
        <f t="shared" si="2"/>
        <v>5.3804716577545495</v>
      </c>
    </row>
    <row r="13" spans="2:8" ht="14.25">
      <c r="B13" t="s">
        <v>19</v>
      </c>
      <c r="C13" s="3">
        <f t="shared" si="0"/>
        <v>37.00097370983447</v>
      </c>
      <c r="D13" s="2">
        <v>19</v>
      </c>
      <c r="E13" s="1">
        <v>51.35</v>
      </c>
      <c r="F13" s="2">
        <v>0</v>
      </c>
      <c r="G13" s="1">
        <f t="shared" si="1"/>
        <v>12.432171932579614</v>
      </c>
      <c r="H13" s="1">
        <f t="shared" si="2"/>
        <v>3.1946550467917634</v>
      </c>
    </row>
    <row r="14" spans="2:8" ht="14.25">
      <c r="B14" t="s">
        <v>20</v>
      </c>
      <c r="C14" s="3">
        <f t="shared" si="0"/>
        <v>11.001100110011</v>
      </c>
      <c r="D14" s="2">
        <v>5</v>
      </c>
      <c r="E14" s="1">
        <v>45.45</v>
      </c>
      <c r="F14" s="2">
        <v>0</v>
      </c>
      <c r="G14" s="1">
        <f t="shared" si="1"/>
        <v>3.444538250967108</v>
      </c>
      <c r="H14" s="1">
        <f t="shared" si="2"/>
        <v>0.8406986965241483</v>
      </c>
    </row>
    <row r="15" spans="2:8" ht="14.25">
      <c r="B15" t="s">
        <v>21</v>
      </c>
      <c r="C15" s="3">
        <f t="shared" si="0"/>
        <v>28.001976610113655</v>
      </c>
      <c r="D15" s="2">
        <v>17</v>
      </c>
      <c r="E15" s="1">
        <v>60.71</v>
      </c>
      <c r="F15" s="2">
        <v>0</v>
      </c>
      <c r="G15" s="1">
        <f t="shared" si="1"/>
        <v>10.425279059591347</v>
      </c>
      <c r="H15" s="1">
        <f t="shared" si="2"/>
        <v>2.858375568182104</v>
      </c>
    </row>
    <row r="16" spans="2:8" ht="14.25">
      <c r="B16" t="s">
        <v>22</v>
      </c>
      <c r="C16" s="3">
        <f>SUM(C4:C15)</f>
        <v>731.0022107134262</v>
      </c>
      <c r="D16" s="2">
        <f>SUM(D4:D15)</f>
        <v>455</v>
      </c>
      <c r="E16" s="1">
        <f>D16/C16*100</f>
        <v>62.24331381377628</v>
      </c>
      <c r="F16" s="2"/>
      <c r="G16" s="1">
        <f>SUM(G4:G15)</f>
        <v>326.5038838068748</v>
      </c>
      <c r="H16" s="1"/>
    </row>
    <row r="17" spans="3:7" ht="14.25">
      <c r="C17" s="2"/>
      <c r="D17" s="2"/>
      <c r="E17" s="2"/>
      <c r="F17" s="2"/>
      <c r="G17" s="1"/>
    </row>
    <row r="18" spans="3:6" ht="14.25">
      <c r="C18" s="2"/>
      <c r="D18" s="2"/>
      <c r="E18" s="2"/>
      <c r="F18" s="2"/>
    </row>
    <row r="19" spans="3:6" ht="14.25">
      <c r="C19" s="2"/>
      <c r="D19" s="2"/>
      <c r="E19" s="2"/>
      <c r="F19" s="2"/>
    </row>
    <row r="20" spans="3:6" ht="14.25">
      <c r="C20" s="2"/>
      <c r="D20" s="2"/>
      <c r="E20" s="2"/>
      <c r="F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Николай</cp:lastModifiedBy>
  <dcterms:created xsi:type="dcterms:W3CDTF">2009-05-21T05:49:47Z</dcterms:created>
  <dcterms:modified xsi:type="dcterms:W3CDTF">2009-06-21T12:04:14Z</dcterms:modified>
  <cp:category/>
  <cp:version/>
  <cp:contentType/>
  <cp:contentStatus/>
</cp:coreProperties>
</file>